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DieseArbeitsmappe" defaultThemeVersion="166925"/>
  <mc:AlternateContent xmlns:mc="http://schemas.openxmlformats.org/markup-compatibility/2006">
    <mc:Choice Requires="x15">
      <x15ac:absPath xmlns:x15ac="http://schemas.microsoft.com/office/spreadsheetml/2010/11/ac" url="S:\Leistungsprozesse\48_DNP_Betrieb\DNP-0\DNP-3.0\DNP-3\AppVal_BeaV_Komm\"/>
    </mc:Choice>
  </mc:AlternateContent>
  <xr:revisionPtr revIDLastSave="0" documentId="13_ncr:1_{E847FBB5-047A-42C7-AA12-48C31763D293}" xr6:coauthVersionLast="36" xr6:coauthVersionMax="36" xr10:uidLastSave="{00000000-0000-0000-0000-000000000000}"/>
  <bookViews>
    <workbookView xWindow="0" yWindow="510" windowWidth="28800" windowHeight="16230" activeTab="1" xr2:uid="{2DE1FB4B-3779-4C7C-878F-DE87EBF87491}"/>
  </bookViews>
  <sheets>
    <sheet name="Fiche d'information" sheetId="1" r:id="rId1"/>
    <sheet name="Registre" sheetId="3" r:id="rId2"/>
    <sheet name="Tableau d'aide"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3" l="1"/>
  <c r="M6" i="3"/>
  <c r="M7" i="3"/>
  <c r="M8" i="3"/>
  <c r="M9" i="3"/>
  <c r="M10" i="3"/>
  <c r="M11" i="3"/>
  <c r="M12" i="3"/>
  <c r="M13" i="3"/>
  <c r="M14" i="3"/>
  <c r="M15" i="3"/>
  <c r="M16" i="3"/>
  <c r="M4" i="3"/>
  <c r="L5" i="3"/>
  <c r="L6" i="3"/>
  <c r="L7" i="3"/>
  <c r="L8" i="3"/>
  <c r="L9" i="3"/>
  <c r="L10" i="3"/>
  <c r="L11" i="3"/>
  <c r="L12" i="3"/>
  <c r="L13" i="3"/>
  <c r="L14" i="3"/>
  <c r="L15" i="3"/>
  <c r="L16" i="3"/>
  <c r="L4" i="3"/>
  <c r="K16" i="3" l="1"/>
  <c r="K15" i="3"/>
  <c r="K14" i="3"/>
  <c r="K13" i="3"/>
  <c r="K12" i="3"/>
  <c r="K11" i="3"/>
  <c r="K10" i="3"/>
  <c r="K9" i="3"/>
  <c r="K8" i="3"/>
  <c r="K7" i="3"/>
  <c r="K6" i="3"/>
  <c r="K5" i="3"/>
  <c r="K4" i="3"/>
  <c r="N15" i="3" l="1"/>
  <c r="J15" i="3" s="1"/>
  <c r="N7" i="3"/>
  <c r="J7" i="3" s="1"/>
  <c r="N11" i="3"/>
  <c r="J11" i="3" s="1"/>
  <c r="N16" i="3"/>
  <c r="J16" i="3" s="1"/>
  <c r="N4" i="3"/>
  <c r="J4" i="3" s="1"/>
  <c r="N6" i="3"/>
  <c r="J6" i="3" s="1"/>
  <c r="N10" i="3"/>
  <c r="J10" i="3" s="1"/>
  <c r="N8" i="3"/>
  <c r="J8" i="3" s="1"/>
  <c r="N12" i="3"/>
  <c r="J12" i="3" s="1"/>
  <c r="N14" i="3"/>
  <c r="J14" i="3" s="1"/>
  <c r="N5" i="3"/>
  <c r="J5" i="3" s="1"/>
  <c r="N9" i="3"/>
  <c r="J9" i="3" s="1"/>
  <c r="N13" i="3"/>
  <c r="J13" i="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5E1EBD1-D9F6-4B5E-AEA5-2009DDF1A677}" keepAlive="1" name="Abfrage - Tabelle3" description="Verbindung mit der Abfrage 'Tabelle3' in der Arbeitsmappe." type="5" refreshedVersion="6" background="1">
    <dbPr connection="Provider=Microsoft.Mashup.OleDb.1;Data Source=$Workbook$;Location=Tabelle3;Extended Properties=&quot;&quot;" command="SELECT * FROM [Tabelle3]"/>
  </connection>
</connections>
</file>

<file path=xl/sharedStrings.xml><?xml version="1.0" encoding="utf-8"?>
<sst xmlns="http://schemas.openxmlformats.org/spreadsheetml/2006/main" count="79" uniqueCount="62">
  <si>
    <t>Support</t>
  </si>
  <si>
    <t>Spalte1</t>
  </si>
  <si>
    <t>Spalte2</t>
  </si>
  <si>
    <t>Spalte3</t>
  </si>
  <si>
    <t>Spalte4</t>
  </si>
  <si>
    <t>Spalte5</t>
  </si>
  <si>
    <t>Modèle de registre des activités de traitement</t>
  </si>
  <si>
    <t>Nom de l'école</t>
  </si>
  <si>
    <t xml:space="preserve">Nom </t>
  </si>
  <si>
    <t>Coordonnées de la personne responsable</t>
  </si>
  <si>
    <t>Prénom</t>
  </si>
  <si>
    <t>Rue</t>
  </si>
  <si>
    <t>NPA</t>
  </si>
  <si>
    <t>Courriel</t>
  </si>
  <si>
    <t>Téléphone</t>
  </si>
  <si>
    <t>Direction</t>
  </si>
  <si>
    <t>Tâches principales</t>
  </si>
  <si>
    <t>Direction du personnel</t>
  </si>
  <si>
    <t>Organisation &amp; Stratégie</t>
  </si>
  <si>
    <t>Communication</t>
  </si>
  <si>
    <t>Planification de l'année scolaire</t>
  </si>
  <si>
    <t>Formations continues</t>
  </si>
  <si>
    <t>Préparer les cours</t>
  </si>
  <si>
    <t>Donner des cours</t>
  </si>
  <si>
    <t>Suivi des cours</t>
  </si>
  <si>
    <t>Communication (interne)</t>
  </si>
  <si>
    <t>Gestion du personnel</t>
  </si>
  <si>
    <t>Gestion des élèves</t>
  </si>
  <si>
    <t>Informatique</t>
  </si>
  <si>
    <t>Activité menant au traitement</t>
  </si>
  <si>
    <t>Catégorie des personnes concernées</t>
  </si>
  <si>
    <t>Nombre de personnes concernées</t>
  </si>
  <si>
    <t>Catégorie des données personnelles</t>
  </si>
  <si>
    <t>Liste des destinataires (facultatif)</t>
  </si>
  <si>
    <t>Nom des applications</t>
  </si>
  <si>
    <t>Durée de conservation</t>
  </si>
  <si>
    <t>Évaluation des risques</t>
  </si>
  <si>
    <t xml:space="preserve">
Sélectionnez brièvement l'activité ou la tâche concrète qui entraîne le traitement de données à caractère personnel. Vous trouverez une répartition possible pré-remplie dans la section. N'hésitez pas à apporter des compléments ou des adaptations afin de vous y retrouver dans le registre.
</t>
  </si>
  <si>
    <r>
      <t xml:space="preserve">
Définissez les groupes de personnes dont les données sont saisies/traitées.  
</t>
    </r>
    <r>
      <rPr>
        <b/>
        <sz val="10"/>
        <color theme="1"/>
        <rFont val="Arial"/>
        <family val="2"/>
      </rPr>
      <t xml:space="preserve">Catégories possibles:
</t>
    </r>
    <r>
      <rPr>
        <sz val="10"/>
        <color theme="1"/>
        <rFont val="Arial"/>
        <family val="2"/>
      </rPr>
      <t xml:space="preserve">- Élèves 
- Corps enseignant
- Personnel
- Direction de l'école
- Parents 
- Personnes externes
</t>
    </r>
  </si>
  <si>
    <t xml:space="preserve">
Indiquez le nombre estimé de personnes dont les données seront traitées dans le cadre de l'activité en question. Ceci est important pour comprendre l'ampleur du traitement des données.
</t>
  </si>
  <si>
    <t xml:space="preserve">
Si possible, vous pouvez ajouter ici une désignation détaillée des destinataires concrets ou des organisations, afin de créer de la transparence.
</t>
  </si>
  <si>
    <t xml:space="preserve">
Citez les applications ou plates-formes spécifiques utilisées pour le traitement des données. 
Ces indications donnent un aperçu des applications utilisées dans le contexte scolaire.
Dans le cas d'un traitement analogique des données, décrivez-le en conséquence.
</t>
  </si>
  <si>
    <t xml:space="preserve">
Indiquez la durée de conservation des données traitées. Cela permet de clarifier le délai de conservation des données.
Veillez à ce que les données soient effacées ou détruites lorsqu'il n'y a plus d'obligation de les conserver.
</t>
  </si>
  <si>
    <t xml:space="preserve">
Sur la base de vos données, une analyse des risques correspondante est effectuée pour chaque entrée. Les couleurs des feux de signalisation indiquent quels traitements de données présentent un risque faible, moyen ou élevé. Vous n'avez pas besoin de remplir cette colonne, elle est générée automatiquement.
</t>
  </si>
  <si>
    <t>Élèves</t>
  </si>
  <si>
    <t>Corps enseignant</t>
  </si>
  <si>
    <t>Personnel</t>
  </si>
  <si>
    <t>Direction d'école</t>
  </si>
  <si>
    <t>Autorités</t>
  </si>
  <si>
    <t>Parents</t>
  </si>
  <si>
    <t>Personnes externes</t>
  </si>
  <si>
    <t>Données personnelles ordinaires</t>
  </si>
  <si>
    <t>Catégorie des destinataires</t>
  </si>
  <si>
    <t>Externe</t>
  </si>
  <si>
    <t>Interne</t>
  </si>
  <si>
    <t>Communication des données à l'étranger</t>
  </si>
  <si>
    <t>Oui</t>
  </si>
  <si>
    <t>Non</t>
  </si>
  <si>
    <t>Communication (externe)</t>
  </si>
  <si>
    <r>
      <rPr>
        <b/>
        <sz val="10"/>
        <color theme="1"/>
        <rFont val="Arial"/>
        <family val="2"/>
      </rPr>
      <t xml:space="preserve">
Données personnelles: </t>
    </r>
    <r>
      <rPr>
        <sz val="10"/>
        <color theme="1"/>
        <rFont val="Arial"/>
        <family val="2"/>
      </rPr>
      <t xml:space="preserve">toutes les informations qui se rapportent à une personne physique identifiée ou identifiable.
</t>
    </r>
    <r>
      <rPr>
        <b/>
        <sz val="10"/>
        <color theme="1"/>
        <rFont val="Arial"/>
        <family val="2"/>
      </rPr>
      <t xml:space="preserve">                                                                  Données personnelles particulièrement sensibles:</t>
    </r>
    <r>
      <rPr>
        <sz val="10"/>
        <color theme="1"/>
        <rFont val="Arial"/>
        <family val="2"/>
      </rPr>
      <t xml:space="preserve">
1. Données relatives aux opinions ou activités religieuses, philosophiques, politiques ou syndicales
2. Données relatives à la santé, à l'intimité ou à l'appartenance raciale/ethnique
3. Données génétiques
4. Données biométriques qui identifient de manière unique une personne physique
5. Données relatives aux poursuites ou sanctions administratives et pénales
6. Données sur les mesures d'aide sociale
7. Collections de notes complètes montrant le développement des élèves</t>
    </r>
  </si>
  <si>
    <r>
      <t xml:space="preserve">
Indiquez si le groupe des destinataires susceptibles d'avoir accès aux données traitées est constitué de personnes internes ou externes. Les personnes externes sont des personnes qui ne font pas partie du système scolaire.
</t>
    </r>
    <r>
      <rPr>
        <b/>
        <sz val="10"/>
        <rFont val="Arial"/>
        <family val="2"/>
      </rPr>
      <t>Interne:</t>
    </r>
    <r>
      <rPr>
        <sz val="10"/>
        <rFont val="Arial"/>
        <family val="2"/>
      </rPr>
      <t xml:space="preserve">
- Élèves 
- Corps enseignant
- Personnel
- Direction de l'école
- Autorités
</t>
    </r>
    <r>
      <rPr>
        <b/>
        <sz val="10"/>
        <rFont val="Arial"/>
        <family val="2"/>
      </rPr>
      <t>Externe:</t>
    </r>
    <r>
      <rPr>
        <sz val="10"/>
        <rFont val="Arial"/>
        <family val="2"/>
      </rPr>
      <t xml:space="preserve">
- Parents
- Personnes externes
</t>
    </r>
  </si>
  <si>
    <t>Données personnelles particulièrement sensibles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</si>
</sst>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0"/>
      <color theme="1"/>
      <name val="Arial"/>
      <family val="2"/>
    </font>
    <font>
      <sz val="16"/>
      <color theme="1"/>
      <name val="Arial"/>
      <family val="2"/>
    </font>
    <font>
      <b/>
      <sz val="11"/>
      <color theme="1"/>
      <name val="Arial"/>
      <family val="2"/>
    </font>
    <font>
      <i/>
      <sz val="10"/>
      <color rgb="FFFF0000"/>
      <name val="Arial"/>
      <family val="2"/>
    </font>
    <font>
      <sz val="10"/>
      <name val="Arial"/>
      <family val="2"/>
    </font>
    <font>
      <b/>
      <sz val="11"/>
      <color theme="0"/>
      <name val="Arial"/>
      <family val="2"/>
    </font>
    <font>
      <b/>
      <sz val="10"/>
      <name val="Arial"/>
      <family val="2"/>
    </font>
    <font>
      <b/>
      <sz val="11"/>
      <name val="Arial"/>
      <family val="2"/>
    </font>
    <font>
      <sz val="1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bgColor theme="4"/>
      </patternFill>
    </fill>
    <fill>
      <patternFill patternType="solid">
        <fgColor theme="0"/>
        <bgColor theme="4" tint="0.79998168889431442"/>
      </patternFill>
    </fill>
    <fill>
      <patternFill patternType="solid">
        <fgColor theme="0"/>
        <bgColor indexed="64"/>
      </patternFill>
    </fill>
    <fill>
      <patternFill patternType="solid">
        <fgColor theme="2"/>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right/>
      <top style="medium">
        <color indexed="64"/>
      </top>
      <bottom/>
      <diagonal/>
    </border>
    <border>
      <left style="thin">
        <color theme="4" tint="0.39997558519241921"/>
      </left>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0" borderId="0" xfId="0" applyAlignment="1">
      <alignment horizontal="left"/>
    </xf>
    <xf numFmtId="0" fontId="2" fillId="0" borderId="0" xfId="0" applyFont="1"/>
    <xf numFmtId="0" fontId="4" fillId="0" borderId="0" xfId="0" applyFont="1"/>
    <xf numFmtId="0" fontId="1" fillId="2" borderId="0" xfId="0" applyFont="1" applyFill="1"/>
    <xf numFmtId="0" fontId="0" fillId="9" borderId="1" xfId="0" applyFill="1" applyBorder="1" applyAlignment="1">
      <alignment horizontal="left" indent="1"/>
    </xf>
    <xf numFmtId="0" fontId="3" fillId="0" borderId="1" xfId="0" applyFont="1" applyBorder="1" applyAlignment="1">
      <alignment horizontal="left" indent="1"/>
    </xf>
    <xf numFmtId="0" fontId="0" fillId="0" borderId="1" xfId="0" applyBorder="1" applyAlignment="1">
      <alignment horizontal="left" indent="1"/>
    </xf>
    <xf numFmtId="0" fontId="8" fillId="8" borderId="2" xfId="0" applyFont="1" applyFill="1" applyBorder="1" applyAlignment="1">
      <alignment horizontal="left" vertical="center" indent="1"/>
    </xf>
    <xf numFmtId="0" fontId="8" fillId="8" borderId="3" xfId="0" applyFont="1" applyFill="1" applyBorder="1" applyAlignment="1">
      <alignment horizontal="left" vertical="center" indent="1"/>
    </xf>
    <xf numFmtId="0" fontId="9" fillId="0" borderId="0" xfId="0" applyFont="1" applyAlignment="1">
      <alignment vertical="center"/>
    </xf>
    <xf numFmtId="0" fontId="5" fillId="7" borderId="4" xfId="0" applyFont="1" applyFill="1" applyBorder="1" applyAlignment="1">
      <alignment horizontal="left" vertical="top" wrapText="1" indent="1"/>
    </xf>
    <xf numFmtId="0" fontId="5" fillId="7" borderId="5" xfId="0" applyFont="1" applyFill="1" applyBorder="1" applyAlignment="1">
      <alignment horizontal="left" vertical="top" wrapText="1" indent="1"/>
    </xf>
    <xf numFmtId="0" fontId="0" fillId="0" borderId="0" xfId="0" applyAlignment="1">
      <alignment horizontal="left" vertical="top" indent="1"/>
    </xf>
    <xf numFmtId="0" fontId="6" fillId="10" borderId="7" xfId="0" applyFont="1" applyFill="1" applyBorder="1" applyAlignment="1">
      <alignment vertical="center"/>
    </xf>
    <xf numFmtId="0" fontId="8" fillId="8" borderId="6" xfId="0" applyFont="1" applyFill="1" applyBorder="1" applyAlignment="1">
      <alignment horizontal="left" vertical="center" indent="1"/>
    </xf>
    <xf numFmtId="0" fontId="0" fillId="11" borderId="7" xfId="0" applyFont="1" applyFill="1" applyBorder="1" applyAlignment="1">
      <alignment horizontal="left" vertical="top" indent="1"/>
    </xf>
    <xf numFmtId="0" fontId="0" fillId="7" borderId="5" xfId="0" applyFont="1" applyFill="1" applyBorder="1" applyAlignment="1">
      <alignment horizontal="left" vertical="top" wrapText="1" indent="1"/>
    </xf>
    <xf numFmtId="0" fontId="0" fillId="13" borderId="3" xfId="0" applyFont="1" applyFill="1" applyBorder="1" applyAlignment="1">
      <alignment horizontal="left" vertical="top" indent="1"/>
    </xf>
    <xf numFmtId="0" fontId="0" fillId="12" borderId="2" xfId="0" applyFont="1" applyFill="1" applyBorder="1" applyAlignment="1">
      <alignment horizontal="left" vertical="center" indent="1"/>
    </xf>
    <xf numFmtId="0" fontId="0" fillId="12" borderId="3" xfId="0" applyFont="1" applyFill="1" applyBorder="1" applyAlignment="1">
      <alignment horizontal="right" vertical="center" indent="1"/>
    </xf>
    <xf numFmtId="0" fontId="0" fillId="12" borderId="3" xfId="0" applyFont="1" applyFill="1" applyBorder="1" applyAlignment="1">
      <alignment horizontal="left" vertical="center" indent="1"/>
    </xf>
    <xf numFmtId="0" fontId="0" fillId="12" borderId="4" xfId="0" applyFont="1" applyFill="1" applyBorder="1" applyAlignment="1">
      <alignment horizontal="left" vertical="center" indent="1"/>
    </xf>
    <xf numFmtId="0" fontId="0" fillId="12" borderId="5" xfId="0" applyFont="1" applyFill="1" applyBorder="1" applyAlignment="1">
      <alignment horizontal="left" vertical="center" indent="1"/>
    </xf>
    <xf numFmtId="0" fontId="0" fillId="11" borderId="4" xfId="0" applyFont="1" applyFill="1" applyBorder="1" applyAlignment="1">
      <alignment horizontal="left" vertical="center" indent="1"/>
    </xf>
    <xf numFmtId="0" fontId="0" fillId="11" borderId="5" xfId="0" applyFont="1" applyFill="1" applyBorder="1" applyAlignment="1">
      <alignment horizontal="right" vertical="center" indent="1"/>
    </xf>
    <xf numFmtId="0" fontId="0" fillId="11" borderId="5" xfId="0" applyFont="1" applyFill="1" applyBorder="1" applyAlignment="1">
      <alignment horizontal="left" vertical="center" indent="1"/>
    </xf>
    <xf numFmtId="0" fontId="0" fillId="12" borderId="5" xfId="0" applyFont="1" applyFill="1" applyBorder="1" applyAlignment="1">
      <alignment horizontal="right" vertical="center" indent="1"/>
    </xf>
    <xf numFmtId="0" fontId="0" fillId="11" borderId="2" xfId="0" applyFont="1" applyFill="1" applyBorder="1" applyAlignment="1">
      <alignment horizontal="left" vertical="center" indent="1"/>
    </xf>
    <xf numFmtId="0" fontId="0" fillId="11" borderId="3" xfId="0" applyFont="1" applyFill="1" applyBorder="1" applyAlignment="1">
      <alignment horizontal="right" vertical="center" indent="1"/>
    </xf>
    <xf numFmtId="0" fontId="0" fillId="11" borderId="3" xfId="0" applyFont="1" applyFill="1" applyBorder="1" applyAlignment="1">
      <alignment horizontal="left" vertical="center" indent="1"/>
    </xf>
    <xf numFmtId="0" fontId="8" fillId="8" borderId="8" xfId="0" applyFont="1" applyFill="1" applyBorder="1" applyAlignment="1">
      <alignment horizontal="left" vertical="center" indent="1"/>
    </xf>
    <xf numFmtId="0" fontId="0" fillId="7" borderId="9" xfId="0" applyFont="1" applyFill="1" applyBorder="1" applyAlignment="1">
      <alignment horizontal="left" vertical="top" wrapText="1" indent="1"/>
    </xf>
    <xf numFmtId="0" fontId="0" fillId="6" borderId="8" xfId="0" applyFont="1" applyFill="1" applyBorder="1" applyAlignment="1">
      <alignment horizontal="left" vertical="center" indent="1"/>
    </xf>
    <xf numFmtId="0" fontId="0" fillId="6" borderId="9" xfId="0" applyFont="1" applyFill="1" applyBorder="1" applyAlignment="1">
      <alignment horizontal="left" vertical="center" indent="1"/>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4"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3" fillId="2" borderId="1" xfId="0" applyFont="1" applyFill="1" applyBorder="1" applyAlignment="1">
      <alignment horizontal="left" vertical="center" indent="1"/>
    </xf>
    <xf numFmtId="0" fontId="0" fillId="0" borderId="0" xfId="0" applyAlignment="1">
      <alignment horizontal="left"/>
    </xf>
    <xf numFmtId="0" fontId="0" fillId="6" borderId="10" xfId="0" applyFont="1" applyFill="1" applyBorder="1" applyAlignment="1">
      <alignment horizontal="left" vertical="center" indent="1"/>
    </xf>
    <xf numFmtId="0" fontId="0" fillId="13" borderId="2" xfId="0" applyFont="1" applyFill="1" applyBorder="1" applyAlignment="1">
      <alignment horizontal="left" vertical="top" indent="1"/>
    </xf>
  </cellXfs>
  <cellStyles count="1">
    <cellStyle name="Standard" xfId="0" builtinId="0"/>
  </cellStyles>
  <dxfs count="11">
    <dxf>
      <fill>
        <patternFill>
          <bgColor rgb="FFFFC000"/>
        </patternFill>
      </fill>
    </dxf>
    <dxf>
      <fill>
        <patternFill>
          <bgColor rgb="FFFF0000"/>
        </patternFill>
      </fill>
    </dxf>
    <dxf>
      <fill>
        <patternFill>
          <bgColor rgb="FF00B050"/>
        </patternFill>
      </fill>
    </dxf>
    <dxf>
      <font>
        <b val="0"/>
        <i val="0"/>
        <strike val="0"/>
        <condense val="0"/>
        <extend val="0"/>
        <outline val="0"/>
        <shadow val="0"/>
        <u val="none"/>
        <vertAlign val="baseline"/>
        <sz val="10"/>
        <color theme="1"/>
        <name val="Arial"/>
        <family val="2"/>
        <scheme val="none"/>
      </font>
      <fill>
        <patternFill patternType="solid">
          <fgColor indexed="64"/>
          <bgColor rgb="FFEAEAEA"/>
        </patternFill>
      </fill>
      <alignment horizontal="left" vertical="center" textRotation="0" wrapText="0" indent="1" justifyLastLine="0" shrinkToFit="0" readingOrder="0"/>
      <border diagonalUp="0" diagonalDown="0">
        <left style="medium">
          <color indexed="64"/>
        </left>
        <right style="medium">
          <color indexed="64"/>
        </right>
        <top style="thin">
          <color indexed="64"/>
        </top>
        <bottom/>
        <vertical/>
        <horizontal/>
      </border>
    </dxf>
    <dxf>
      <font>
        <b/>
        <i val="0"/>
        <strike val="0"/>
        <condense val="0"/>
        <extend val="0"/>
        <outline val="0"/>
        <shadow val="0"/>
        <u val="none"/>
        <vertAlign val="baseline"/>
        <sz val="11"/>
        <color auto="1"/>
        <name val="Arial"/>
        <family val="2"/>
        <scheme val="none"/>
      </font>
      <fill>
        <patternFill patternType="solid">
          <fgColor indexed="64"/>
          <bgColor theme="2"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border diagonalUp="0" diagonalDown="0">
        <left style="medium">
          <color indexed="64"/>
        </left>
        <right/>
        <top style="thin">
          <color indexed="64"/>
        </top>
        <bottom/>
        <vertical/>
        <horizontal/>
      </border>
    </dxf>
    <dxf>
      <border outline="0">
        <right style="medium">
          <color indexed="64"/>
        </right>
        <bottom style="medium">
          <color indexed="64"/>
        </bottom>
      </border>
    </dxf>
  </dxfs>
  <tableStyles count="0" defaultTableStyle="TableStyleMedium2" defaultPivotStyle="PivotStyleLight16"/>
  <colors>
    <mruColors>
      <color rgb="FFEAEAEA"/>
      <color rgb="FFFC9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0</xdr:col>
      <xdr:colOff>857027</xdr:colOff>
      <xdr:row>0</xdr:row>
      <xdr:rowOff>288000</xdr:rowOff>
    </xdr:to>
    <xdr:pic>
      <xdr:nvPicPr>
        <xdr:cNvPr id="4" name="Grafik 3">
          <a:extLst>
            <a:ext uri="{FF2B5EF4-FFF2-40B4-BE49-F238E27FC236}">
              <a16:creationId xmlns:a16="http://schemas.microsoft.com/office/drawing/2014/main" id="{065856B5-512E-4E30-8BF8-A6049C682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0"/>
          <a:ext cx="85702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1848071</xdr:colOff>
      <xdr:row>2</xdr:row>
      <xdr:rowOff>3325079</xdr:rowOff>
    </xdr:from>
    <xdr:to>
      <xdr:col>9</xdr:col>
      <xdr:colOff>2202658</xdr:colOff>
      <xdr:row>2</xdr:row>
      <xdr:rowOff>3685079</xdr:rowOff>
    </xdr:to>
    <xdr:pic>
      <xdr:nvPicPr>
        <xdr:cNvPr id="3" name="Grafik 2">
          <a:extLst>
            <a:ext uri="{FF2B5EF4-FFF2-40B4-BE49-F238E27FC236}">
              <a16:creationId xmlns:a16="http://schemas.microsoft.com/office/drawing/2014/main" id="{962CCCFD-6989-4192-82F9-34D14098685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70071" y="4158517"/>
          <a:ext cx="354587" cy="360000"/>
        </a:xfrm>
        <a:prstGeom prst="rect">
          <a:avLst/>
        </a:prstGeom>
      </xdr:spPr>
    </xdr:pic>
    <xdr:clientData/>
  </xdr:twoCellAnchor>
  <xdr:twoCellAnchor editAs="oneCell">
    <xdr:from>
      <xdr:col>2</xdr:col>
      <xdr:colOff>2449290</xdr:colOff>
      <xdr:row>2</xdr:row>
      <xdr:rowOff>3327099</xdr:rowOff>
    </xdr:from>
    <xdr:to>
      <xdr:col>2</xdr:col>
      <xdr:colOff>2809290</xdr:colOff>
      <xdr:row>2</xdr:row>
      <xdr:rowOff>3687099</xdr:rowOff>
    </xdr:to>
    <xdr:pic>
      <xdr:nvPicPr>
        <xdr:cNvPr id="6" name="Grafik 5">
          <a:extLst>
            <a:ext uri="{FF2B5EF4-FFF2-40B4-BE49-F238E27FC236}">
              <a16:creationId xmlns:a16="http://schemas.microsoft.com/office/drawing/2014/main" id="{83A295C6-66D6-4F4D-BD53-E3DAA3CE0C7E}"/>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18821" y="4160537"/>
          <a:ext cx="360000" cy="360000"/>
        </a:xfrm>
        <a:prstGeom prst="rect">
          <a:avLst/>
        </a:prstGeom>
      </xdr:spPr>
    </xdr:pic>
    <xdr:clientData/>
  </xdr:twoCellAnchor>
  <xdr:twoCellAnchor editAs="oneCell">
    <xdr:from>
      <xdr:col>3</xdr:col>
      <xdr:colOff>2286338</xdr:colOff>
      <xdr:row>2</xdr:row>
      <xdr:rowOff>3329517</xdr:rowOff>
    </xdr:from>
    <xdr:to>
      <xdr:col>3</xdr:col>
      <xdr:colOff>2646338</xdr:colOff>
      <xdr:row>2</xdr:row>
      <xdr:rowOff>3689517</xdr:rowOff>
    </xdr:to>
    <xdr:pic>
      <xdr:nvPicPr>
        <xdr:cNvPr id="8" name="Grafik 7">
          <a:extLst>
            <a:ext uri="{FF2B5EF4-FFF2-40B4-BE49-F238E27FC236}">
              <a16:creationId xmlns:a16="http://schemas.microsoft.com/office/drawing/2014/main" id="{0DFF7749-6C3D-4F98-BDC9-D9457AA49938}"/>
            </a:ext>
          </a:extLst>
        </xdr:cNvPr>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37182" y="4162955"/>
          <a:ext cx="360000" cy="360000"/>
        </a:xfrm>
        <a:prstGeom prst="rect">
          <a:avLst/>
        </a:prstGeom>
      </xdr:spPr>
    </xdr:pic>
    <xdr:clientData/>
  </xdr:twoCellAnchor>
  <xdr:twoCellAnchor editAs="oneCell">
    <xdr:from>
      <xdr:col>4</xdr:col>
      <xdr:colOff>2596959</xdr:colOff>
      <xdr:row>2</xdr:row>
      <xdr:rowOff>3332231</xdr:rowOff>
    </xdr:from>
    <xdr:to>
      <xdr:col>4</xdr:col>
      <xdr:colOff>2956959</xdr:colOff>
      <xdr:row>2</xdr:row>
      <xdr:rowOff>3692231</xdr:rowOff>
    </xdr:to>
    <xdr:pic>
      <xdr:nvPicPr>
        <xdr:cNvPr id="10" name="Grafik 9">
          <a:extLst>
            <a:ext uri="{FF2B5EF4-FFF2-40B4-BE49-F238E27FC236}">
              <a16:creationId xmlns:a16="http://schemas.microsoft.com/office/drawing/2014/main" id="{6DCAA755-3F16-4458-8AE4-B159F9EFF9DD}"/>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062428" y="4165669"/>
          <a:ext cx="360000" cy="360000"/>
        </a:xfrm>
        <a:prstGeom prst="rect">
          <a:avLst/>
        </a:prstGeom>
      </xdr:spPr>
    </xdr:pic>
    <xdr:clientData/>
  </xdr:twoCellAnchor>
  <xdr:twoCellAnchor editAs="oneCell">
    <xdr:from>
      <xdr:col>5</xdr:col>
      <xdr:colOff>2282069</xdr:colOff>
      <xdr:row>2</xdr:row>
      <xdr:rowOff>3329271</xdr:rowOff>
    </xdr:from>
    <xdr:to>
      <xdr:col>5</xdr:col>
      <xdr:colOff>2642069</xdr:colOff>
      <xdr:row>2</xdr:row>
      <xdr:rowOff>3689271</xdr:rowOff>
    </xdr:to>
    <xdr:pic>
      <xdr:nvPicPr>
        <xdr:cNvPr id="12" name="Grafik 11">
          <a:extLst>
            <a:ext uri="{FF2B5EF4-FFF2-40B4-BE49-F238E27FC236}">
              <a16:creationId xmlns:a16="http://schemas.microsoft.com/office/drawing/2014/main" id="{40946CC2-944D-42AF-BBD6-4A66F2FD0627}"/>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557413" y="4162709"/>
          <a:ext cx="360000" cy="360000"/>
        </a:xfrm>
        <a:prstGeom prst="rect">
          <a:avLst/>
        </a:prstGeom>
      </xdr:spPr>
    </xdr:pic>
    <xdr:clientData/>
  </xdr:twoCellAnchor>
  <xdr:twoCellAnchor editAs="oneCell">
    <xdr:from>
      <xdr:col>6</xdr:col>
      <xdr:colOff>2771774</xdr:colOff>
      <xdr:row>2</xdr:row>
      <xdr:rowOff>3331623</xdr:rowOff>
    </xdr:from>
    <xdr:to>
      <xdr:col>6</xdr:col>
      <xdr:colOff>3131774</xdr:colOff>
      <xdr:row>2</xdr:row>
      <xdr:rowOff>3691623</xdr:rowOff>
    </xdr:to>
    <xdr:pic>
      <xdr:nvPicPr>
        <xdr:cNvPr id="14" name="Grafik 13">
          <a:extLst>
            <a:ext uri="{FF2B5EF4-FFF2-40B4-BE49-F238E27FC236}">
              <a16:creationId xmlns:a16="http://schemas.microsoft.com/office/drawing/2014/main" id="{BAC5B8F5-4CE9-4629-BC7C-34CB36BBB05C}"/>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761743" y="4165061"/>
          <a:ext cx="360000" cy="360000"/>
        </a:xfrm>
        <a:prstGeom prst="rect">
          <a:avLst/>
        </a:prstGeom>
      </xdr:spPr>
    </xdr:pic>
    <xdr:clientData/>
  </xdr:twoCellAnchor>
  <xdr:twoCellAnchor editAs="oneCell">
    <xdr:from>
      <xdr:col>7</xdr:col>
      <xdr:colOff>2284144</xdr:colOff>
      <xdr:row>2</xdr:row>
      <xdr:rowOff>3326190</xdr:rowOff>
    </xdr:from>
    <xdr:to>
      <xdr:col>7</xdr:col>
      <xdr:colOff>2644144</xdr:colOff>
      <xdr:row>2</xdr:row>
      <xdr:rowOff>3686190</xdr:rowOff>
    </xdr:to>
    <xdr:pic>
      <xdr:nvPicPr>
        <xdr:cNvPr id="16" name="Grafik 15">
          <a:extLst>
            <a:ext uri="{FF2B5EF4-FFF2-40B4-BE49-F238E27FC236}">
              <a16:creationId xmlns:a16="http://schemas.microsoft.com/office/drawing/2014/main" id="{B12BCAD3-BAC8-4CDF-A145-AA7A5B98751B}"/>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476894" y="4159628"/>
          <a:ext cx="360000" cy="360000"/>
        </a:xfrm>
        <a:prstGeom prst="rect">
          <a:avLst/>
        </a:prstGeom>
      </xdr:spPr>
    </xdr:pic>
    <xdr:clientData/>
  </xdr:twoCellAnchor>
  <xdr:twoCellAnchor editAs="oneCell">
    <xdr:from>
      <xdr:col>8</xdr:col>
      <xdr:colOff>2269711</xdr:colOff>
      <xdr:row>2</xdr:row>
      <xdr:rowOff>3331899</xdr:rowOff>
    </xdr:from>
    <xdr:to>
      <xdr:col>8</xdr:col>
      <xdr:colOff>2629711</xdr:colOff>
      <xdr:row>2</xdr:row>
      <xdr:rowOff>3691899</xdr:rowOff>
    </xdr:to>
    <xdr:pic>
      <xdr:nvPicPr>
        <xdr:cNvPr id="18" name="Grafik 17">
          <a:extLst>
            <a:ext uri="{FF2B5EF4-FFF2-40B4-BE49-F238E27FC236}">
              <a16:creationId xmlns:a16="http://schemas.microsoft.com/office/drawing/2014/main" id="{7ADA56FA-E640-4CD4-A4E7-07CE93ECC259}"/>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177086" y="4165337"/>
          <a:ext cx="360000" cy="360000"/>
        </a:xfrm>
        <a:prstGeom prst="rect">
          <a:avLst/>
        </a:prstGeom>
      </xdr:spPr>
    </xdr:pic>
    <xdr:clientData/>
  </xdr:twoCellAnchor>
  <xdr:twoCellAnchor editAs="oneCell">
    <xdr:from>
      <xdr:col>0</xdr:col>
      <xdr:colOff>0</xdr:colOff>
      <xdr:row>0</xdr:row>
      <xdr:rowOff>0</xdr:rowOff>
    </xdr:from>
    <xdr:to>
      <xdr:col>0</xdr:col>
      <xdr:colOff>943339</xdr:colOff>
      <xdr:row>0</xdr:row>
      <xdr:rowOff>324000</xdr:rowOff>
    </xdr:to>
    <xdr:pic>
      <xdr:nvPicPr>
        <xdr:cNvPr id="13" name="Grafik 12">
          <a:extLst>
            <a:ext uri="{FF2B5EF4-FFF2-40B4-BE49-F238E27FC236}">
              <a16:creationId xmlns:a16="http://schemas.microsoft.com/office/drawing/2014/main" id="{17F6BC55-FDD9-4760-B015-59CADA90110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0" y="0"/>
          <a:ext cx="953696" cy="324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1188AD-0F85-4475-89FF-5ACD2C7EC7D9}" name="Tabelle3" displayName="Tabelle3" ref="A2:N16" totalsRowShown="0" headerRowDxfId="4" dataDxfId="5" tableBorderDxfId="10">
  <tableColumns count="14">
    <tableColumn id="1" xr3:uid="{3AFC78F8-012A-4834-B0FF-F9CCA27517EE}" name="Spalte1"/>
    <tableColumn id="2" xr3:uid="{A684E69E-E95A-47AE-B4C3-35150825A45A}" name="Activité menant au traitement"/>
    <tableColumn id="3" xr3:uid="{B0D08AFF-E367-4B6F-BBDC-9CBDD8B105E6}" name="Catégorie des personnes concernées"/>
    <tableColumn id="4" xr3:uid="{0453AEBA-D125-4B18-BE68-35B55FC32BFE}" name="Nombre de personnes concernées"/>
    <tableColumn id="5" xr3:uid="{7E28BECA-421A-498D-9188-94FC10202053}" name="Catégorie des données personnelles"/>
    <tableColumn id="6" xr3:uid="{F7706A0A-A791-4149-B0E7-4DA98B29FE45}" name="Catégorie des destinataires"/>
    <tableColumn id="7" xr3:uid="{04DA6768-F720-473B-8F22-98622B62E34C}" name="Liste des destinataires (facultatif)"/>
    <tableColumn id="8" xr3:uid="{6983404E-4BB3-426B-8E57-E02668F2754D}" name="Nom des applications"/>
    <tableColumn id="9" xr3:uid="{DFADEB47-8E6E-452D-9359-B025A450E14F}" name="Durée de conservation"/>
    <tableColumn id="10" xr3:uid="{83E836E8-4488-47A1-92E1-E700B67F68CE}" name="Évaluation des risques" dataDxfId="3">
      <calculatedColumnFormula>IF(ISNUMBER(Registre!$N3), IF(Registre!$N3&gt;1.3, "risque élevé", IF(Registre!$N3&gt;1.1, "risque moyen", "faible risque")), "")</calculatedColumnFormula>
    </tableColumn>
    <tableColumn id="11" xr3:uid="{E3512A5B-4083-48E8-84E8-F5E956B00E43}" name="Spalte2" dataDxfId="9">
      <calculatedColumnFormula>IF(Registre!$D3&gt;250,1.2,1)</calculatedColumnFormula>
    </tableColumn>
    <tableColumn id="12" xr3:uid="{5C0796AB-404C-4C4B-B0AB-1232C813F92D}" name="Spalte3" dataDxfId="8">
      <calculatedColumnFormula>IF(Registre!$E3="Données personnelles particulièrement sensibles", 1.2, IF(Registre!$E3="Données personnelles ordinaires", 1, ""))</calculatedColumnFormula>
    </tableColumn>
    <tableColumn id="13" xr3:uid="{5A96C85B-5821-4A8B-90AA-1BB83A17565D}" name="Spalte4" dataDxfId="7">
      <calculatedColumnFormula>IF(Registre!$F3="Externe", 1.1, IF(Registre!$F3="Interne", 1, ""))</calculatedColumnFormula>
    </tableColumn>
    <tableColumn id="14" xr3:uid="{C76CDEAD-35C9-4E23-B8B9-E7AC312B3CEE}" name="Spalte5" dataDxfId="6">
      <calculatedColumnFormula>IF(OR(Registre!$K3="",Registre!$L3="",Registre!$M3=""), "", Registre!$K3*Registre!$L3*Registre!$M3)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CE5E-487E-4FC2-A6BE-06C944682C2A}">
  <sheetPr codeName="Tabelle1"/>
  <dimension ref="A1:B13"/>
  <sheetViews>
    <sheetView showGridLines="0" zoomScale="115" zoomScaleNormal="115" workbookViewId="0"/>
  </sheetViews>
  <sheetFormatPr baseColWidth="10" defaultRowHeight="12.75" x14ac:dyDescent="0.2"/>
  <cols>
    <col min="1" max="1" width="20.28515625" customWidth="1"/>
    <col min="2" max="2" width="28.85546875" customWidth="1"/>
  </cols>
  <sheetData>
    <row r="1" spans="1:2" ht="45.75" customHeight="1" x14ac:dyDescent="0.2"/>
    <row r="2" spans="1:2" ht="20.25" x14ac:dyDescent="0.3">
      <c r="A2" s="2" t="s">
        <v>6</v>
      </c>
    </row>
    <row r="3" spans="1:2" x14ac:dyDescent="0.2">
      <c r="A3" s="1"/>
      <c r="B3" s="1"/>
    </row>
    <row r="4" spans="1:2" ht="24.75" customHeight="1" x14ac:dyDescent="0.2">
      <c r="A4" s="41" t="s">
        <v>9</v>
      </c>
      <c r="B4" s="41"/>
    </row>
    <row r="5" spans="1:2" ht="15" x14ac:dyDescent="0.25">
      <c r="A5" s="5" t="s">
        <v>7</v>
      </c>
      <c r="B5" s="6"/>
    </row>
    <row r="6" spans="1:2" x14ac:dyDescent="0.2">
      <c r="A6" s="5" t="s">
        <v>8</v>
      </c>
      <c r="B6" s="7"/>
    </row>
    <row r="7" spans="1:2" x14ac:dyDescent="0.2">
      <c r="A7" s="5" t="s">
        <v>10</v>
      </c>
      <c r="B7" s="7"/>
    </row>
    <row r="8" spans="1:2" x14ac:dyDescent="0.2">
      <c r="A8" s="5" t="s">
        <v>11</v>
      </c>
      <c r="B8" s="7"/>
    </row>
    <row r="9" spans="1:2" x14ac:dyDescent="0.2">
      <c r="A9" s="5" t="s">
        <v>12</v>
      </c>
      <c r="B9" s="7"/>
    </row>
    <row r="10" spans="1:2" x14ac:dyDescent="0.2">
      <c r="A10" s="5" t="s">
        <v>13</v>
      </c>
      <c r="B10" s="7"/>
    </row>
    <row r="11" spans="1:2" x14ac:dyDescent="0.2">
      <c r="A11" s="5" t="s">
        <v>14</v>
      </c>
      <c r="B11" s="7"/>
    </row>
    <row r="13" spans="1:2" x14ac:dyDescent="0.2">
      <c r="A13" s="3"/>
    </row>
  </sheetData>
  <mergeCells count="1">
    <mergeCell ref="A4:B4"/>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6F1E7-AB71-45BB-A0A4-2F2CBD0AB3F5}">
  <sheetPr codeName="Tabelle2">
    <pageSetUpPr fitToPage="1"/>
  </sheetPr>
  <dimension ref="A1:O16"/>
  <sheetViews>
    <sheetView showGridLines="0" tabSelected="1" zoomScaleNormal="100" workbookViewId="0">
      <selection activeCell="B4" sqref="B4"/>
    </sheetView>
  </sheetViews>
  <sheetFormatPr baseColWidth="10" defaultRowHeight="12.75" outlineLevelCol="1" x14ac:dyDescent="0.2"/>
  <cols>
    <col min="1" max="1" width="17.28515625" customWidth="1"/>
    <col min="2" max="2" width="40.7109375" customWidth="1"/>
    <col min="3" max="3" width="43.28515625" customWidth="1"/>
    <col min="4" max="4" width="40.7109375" customWidth="1"/>
    <col min="5" max="5" width="45.42578125" customWidth="1"/>
    <col min="6" max="6" width="40.7109375" customWidth="1"/>
    <col min="7" max="7" width="48" customWidth="1"/>
    <col min="8" max="9" width="40.7109375" customWidth="1"/>
    <col min="10" max="10" width="34.28515625" customWidth="1"/>
    <col min="11" max="14" width="12.7109375" hidden="1" customWidth="1" outlineLevel="1"/>
    <col min="15" max="15" width="11.28515625" collapsed="1"/>
  </cols>
  <sheetData>
    <row r="1" spans="1:14" ht="45.75" customHeight="1" thickBot="1" x14ac:dyDescent="0.25">
      <c r="A1" s="42"/>
      <c r="B1" s="42"/>
      <c r="C1" s="42"/>
      <c r="D1" s="42"/>
      <c r="E1" s="42"/>
      <c r="F1" s="42"/>
      <c r="G1" s="42"/>
      <c r="H1" s="42"/>
      <c r="I1" s="42"/>
      <c r="J1" s="42"/>
    </row>
    <row r="2" spans="1:14" s="10" customFormat="1" ht="20.100000000000001" customHeight="1" thickBot="1" x14ac:dyDescent="0.25">
      <c r="A2" s="14" t="s">
        <v>1</v>
      </c>
      <c r="B2" s="8" t="s">
        <v>29</v>
      </c>
      <c r="C2" s="9" t="s">
        <v>30</v>
      </c>
      <c r="D2" s="9" t="s">
        <v>31</v>
      </c>
      <c r="E2" s="9" t="s">
        <v>32</v>
      </c>
      <c r="F2" s="9" t="s">
        <v>52</v>
      </c>
      <c r="G2" s="9" t="s">
        <v>33</v>
      </c>
      <c r="H2" s="9" t="s">
        <v>34</v>
      </c>
      <c r="I2" s="9" t="s">
        <v>35</v>
      </c>
      <c r="J2" s="31" t="s">
        <v>36</v>
      </c>
      <c r="K2" s="8" t="s">
        <v>2</v>
      </c>
      <c r="L2" s="15" t="s">
        <v>3</v>
      </c>
      <c r="M2" s="15" t="s">
        <v>4</v>
      </c>
      <c r="N2" s="15" t="s">
        <v>5</v>
      </c>
    </row>
    <row r="3" spans="1:14" s="13" customFormat="1" ht="297" customHeight="1" thickBot="1" x14ac:dyDescent="0.25">
      <c r="A3" s="16"/>
      <c r="B3" s="11" t="s">
        <v>37</v>
      </c>
      <c r="C3" s="17" t="s">
        <v>38</v>
      </c>
      <c r="D3" s="17" t="s">
        <v>39</v>
      </c>
      <c r="E3" s="17" t="s">
        <v>59</v>
      </c>
      <c r="F3" s="12" t="s">
        <v>60</v>
      </c>
      <c r="G3" s="17" t="s">
        <v>40</v>
      </c>
      <c r="H3" s="12" t="s">
        <v>41</v>
      </c>
      <c r="I3" s="17" t="s">
        <v>42</v>
      </c>
      <c r="J3" s="32" t="s">
        <v>43</v>
      </c>
      <c r="K3" s="44" t="s">
        <v>31</v>
      </c>
      <c r="L3" s="18" t="s">
        <v>32</v>
      </c>
      <c r="M3" s="18" t="s">
        <v>52</v>
      </c>
      <c r="N3" s="18" t="s">
        <v>36</v>
      </c>
    </row>
    <row r="4" spans="1:14" ht="20.100000000000001" customHeight="1" x14ac:dyDescent="0.2">
      <c r="A4" s="35" t="s">
        <v>15</v>
      </c>
      <c r="B4" s="19" t="s">
        <v>17</v>
      </c>
      <c r="C4" s="19"/>
      <c r="D4" s="20"/>
      <c r="E4" s="21"/>
      <c r="F4" s="21"/>
      <c r="G4" s="21"/>
      <c r="H4" s="21"/>
      <c r="I4" s="21"/>
      <c r="J4" s="33" t="str">
        <f>IF(ISNUMBER(Registre!$N4), IF(Registre!$N4&gt;1.3, "risque élevé", IF(Registre!$N4&gt;1.1, "risque moyen", "faible risque")), "")</f>
        <v/>
      </c>
      <c r="K4" s="19">
        <f>IF(Registre!$D4&gt;250,1.2,1)</f>
        <v>1</v>
      </c>
      <c r="L4" s="21" t="str">
        <f>IF(Registre!$E4="Données personnelles particulièrement sensibles", 1.2, IF(Registre!$E4="Données personnelles ordinaires", 1, ""))</f>
        <v/>
      </c>
      <c r="M4" s="21" t="str">
        <f>IF(Registre!$F4="Externe", 1.1, IF(Registre!$F4="Interne", 1, ""))</f>
        <v/>
      </c>
      <c r="N4" s="21" t="str">
        <f>IF(OR(Registre!$K4="",Registre!$L4="",Registre!$M4=""), "", Registre!$K4*Registre!$L4*Registre!$M4)</f>
        <v/>
      </c>
    </row>
    <row r="5" spans="1:14" ht="20.100000000000001" customHeight="1" x14ac:dyDescent="0.2">
      <c r="A5" s="36" t="s">
        <v>15</v>
      </c>
      <c r="B5" s="24" t="s">
        <v>18</v>
      </c>
      <c r="C5" s="24"/>
      <c r="D5" s="25"/>
      <c r="E5" s="26"/>
      <c r="F5" s="26"/>
      <c r="G5" s="26"/>
      <c r="H5" s="26"/>
      <c r="I5" s="26"/>
      <c r="J5" s="34" t="str">
        <f>IF(ISNUMBER(Registre!$N5), IF(Registre!$N5&gt;1.3, "risque élevé", IF(Registre!$N5&gt;1.1, "risque moyen", "faible risque")), "")</f>
        <v/>
      </c>
      <c r="K5" s="24">
        <f>IF(Registre!$D5&gt;250,1.2,1)</f>
        <v>1</v>
      </c>
      <c r="L5" s="23" t="str">
        <f>IF(Registre!$E5="Données personnelles particulièrement sensibles", 1.2, IF(Registre!$E5="Données personnelles ordinaires", 1, ""))</f>
        <v/>
      </c>
      <c r="M5" s="23" t="str">
        <f>IF(Registre!$F5="Externe", 1.1, IF(Registre!$F5="Interne", 1, ""))</f>
        <v/>
      </c>
      <c r="N5" s="26" t="str">
        <f>IF(OR(Registre!$K5="",Registre!$L5="",Registre!$M5=""), "", Registre!$K5*Registre!$L5*Registre!$M5)</f>
        <v/>
      </c>
    </row>
    <row r="6" spans="1:14" ht="20.100000000000001" customHeight="1" thickBot="1" x14ac:dyDescent="0.25">
      <c r="A6" s="36" t="s">
        <v>15</v>
      </c>
      <c r="B6" s="22" t="s">
        <v>19</v>
      </c>
      <c r="C6" s="22"/>
      <c r="D6" s="27"/>
      <c r="E6" s="23"/>
      <c r="F6" s="23"/>
      <c r="G6" s="23"/>
      <c r="H6" s="23"/>
      <c r="I6" s="23"/>
      <c r="J6" s="34" t="str">
        <f>IF(ISNUMBER(Registre!$N6), IF(Registre!$N6&gt;1.3, "risque élevé", IF(Registre!$N6&gt;1.1, "risque moyen", "faible risque")), "")</f>
        <v/>
      </c>
      <c r="K6" s="22">
        <f>IF(Registre!$D6&gt;250,1.2,1)</f>
        <v>1</v>
      </c>
      <c r="L6" s="23" t="str">
        <f>IF(Registre!$E6="Données personnelles particulièrement sensibles", 1.2, IF(Registre!$E6="Données personnelles ordinaires", 1, ""))</f>
        <v/>
      </c>
      <c r="M6" s="23" t="str">
        <f>IF(Registre!$F6="Externe", 1.1, IF(Registre!$F6="Interne", 1, ""))</f>
        <v/>
      </c>
      <c r="N6" s="23" t="str">
        <f>IF(OR(Registre!$K6="",Registre!$L6="",Registre!$M6=""), "", Registre!$K6*Registre!$L6*Registre!$M6)</f>
        <v/>
      </c>
    </row>
    <row r="7" spans="1:14" ht="20.100000000000001" customHeight="1" x14ac:dyDescent="0.2">
      <c r="A7" s="37" t="s">
        <v>16</v>
      </c>
      <c r="B7" s="28" t="s">
        <v>20</v>
      </c>
      <c r="C7" s="28"/>
      <c r="D7" s="29"/>
      <c r="E7" s="30"/>
      <c r="F7" s="30"/>
      <c r="G7" s="30"/>
      <c r="H7" s="30"/>
      <c r="I7" s="30"/>
      <c r="J7" s="33" t="str">
        <f>IF(ISNUMBER(Registre!$N7), IF(Registre!$N7&gt;1.3, "risque élevé", IF(Registre!$N7&gt;1.1, "risque moyen", "faible risque")), "")</f>
        <v/>
      </c>
      <c r="K7" s="24">
        <f>IF(Registre!$D7&gt;250,1.2,1)</f>
        <v>1</v>
      </c>
      <c r="L7" s="23" t="str">
        <f>IF(Registre!$E7="Données personnelles particulièrement sensibles", 1.2, IF(Registre!$E7="Données personnelles ordinaires", 1, ""))</f>
        <v/>
      </c>
      <c r="M7" s="23" t="str">
        <f>IF(Registre!$F7="Externe", 1.1, IF(Registre!$F7="Interne", 1, ""))</f>
        <v/>
      </c>
      <c r="N7" s="26" t="str">
        <f>IF(OR(Registre!$K7="",Registre!$L7="",Registre!$M7=""), "", Registre!$K7*Registre!$L7*Registre!$M7)</f>
        <v/>
      </c>
    </row>
    <row r="8" spans="1:14" ht="20.100000000000001" customHeight="1" x14ac:dyDescent="0.2">
      <c r="A8" s="38" t="s">
        <v>16</v>
      </c>
      <c r="B8" s="22" t="s">
        <v>21</v>
      </c>
      <c r="C8" s="22"/>
      <c r="D8" s="27"/>
      <c r="E8" s="23"/>
      <c r="F8" s="23"/>
      <c r="G8" s="23"/>
      <c r="H8" s="23"/>
      <c r="I8" s="23"/>
      <c r="J8" s="34" t="str">
        <f>IF(ISNUMBER(Registre!$N8), IF(Registre!$N8&gt;1.3, "risque élevé", IF(Registre!$N8&gt;1.1, "risque moyen", "faible risque")), "")</f>
        <v/>
      </c>
      <c r="K8" s="22">
        <f>IF(Registre!$D8&gt;250,1.2,1)</f>
        <v>1</v>
      </c>
      <c r="L8" s="23" t="str">
        <f>IF(Registre!$E8="Données personnelles particulièrement sensibles", 1.2, IF(Registre!$E8="Données personnelles ordinaires", 1, ""))</f>
        <v/>
      </c>
      <c r="M8" s="23" t="str">
        <f>IF(Registre!$F8="Externe", 1.1, IF(Registre!$F8="Interne", 1, ""))</f>
        <v/>
      </c>
      <c r="N8" s="23" t="str">
        <f>IF(OR(Registre!$K8="",Registre!$L8="",Registre!$M8=""), "", Registre!$K8*Registre!$L8*Registre!$M8)</f>
        <v/>
      </c>
    </row>
    <row r="9" spans="1:14" ht="20.100000000000001" customHeight="1" x14ac:dyDescent="0.2">
      <c r="A9" s="38" t="s">
        <v>16</v>
      </c>
      <c r="B9" s="24" t="s">
        <v>22</v>
      </c>
      <c r="C9" s="24"/>
      <c r="D9" s="25"/>
      <c r="E9" s="26"/>
      <c r="F9" s="26"/>
      <c r="G9" s="26"/>
      <c r="H9" s="26"/>
      <c r="I9" s="26"/>
      <c r="J9" s="34" t="str">
        <f>IF(ISNUMBER(Registre!$N9), IF(Registre!$N9&gt;1.3, "risque élevé", IF(Registre!$N9&gt;1.1, "risque moyen", "faible risque")), "")</f>
        <v/>
      </c>
      <c r="K9" s="24">
        <f>IF(Registre!$D9&gt;250,1.2,1)</f>
        <v>1</v>
      </c>
      <c r="L9" s="23" t="str">
        <f>IF(Registre!$E9="Données personnelles particulièrement sensibles", 1.2, IF(Registre!$E9="Données personnelles ordinaires", 1, ""))</f>
        <v/>
      </c>
      <c r="M9" s="23" t="str">
        <f>IF(Registre!$F9="Externe", 1.1, IF(Registre!$F9="Interne", 1, ""))</f>
        <v/>
      </c>
      <c r="N9" s="26" t="str">
        <f>IF(OR(Registre!$K9="",Registre!$L9="",Registre!$M9=""), "", Registre!$K9*Registre!$L9*Registre!$M9)</f>
        <v/>
      </c>
    </row>
    <row r="10" spans="1:14" ht="20.100000000000001" customHeight="1" x14ac:dyDescent="0.2">
      <c r="A10" s="38" t="s">
        <v>16</v>
      </c>
      <c r="B10" s="22" t="s">
        <v>23</v>
      </c>
      <c r="C10" s="22"/>
      <c r="D10" s="27"/>
      <c r="E10" s="23"/>
      <c r="F10" s="23"/>
      <c r="G10" s="23"/>
      <c r="H10" s="23"/>
      <c r="I10" s="23"/>
      <c r="J10" s="34" t="str">
        <f>IF(ISNUMBER(Registre!$N10), IF(Registre!$N10&gt;1.3, "risque élevé", IF(Registre!$N10&gt;1.1, "risque moyen", "faible risque")), "")</f>
        <v/>
      </c>
      <c r="K10" s="22">
        <f>IF(Registre!$D10&gt;250,1.2,1)</f>
        <v>1</v>
      </c>
      <c r="L10" s="23" t="str">
        <f>IF(Registre!$E10="Données personnelles particulièrement sensibles", 1.2, IF(Registre!$E10="Données personnelles ordinaires", 1, ""))</f>
        <v/>
      </c>
      <c r="M10" s="23" t="str">
        <f>IF(Registre!$F10="Externe", 1.1, IF(Registre!$F10="Interne", 1, ""))</f>
        <v/>
      </c>
      <c r="N10" s="23" t="str">
        <f>IF(OR(Registre!$K10="",Registre!$L10="",Registre!$M10=""), "", Registre!$K10*Registre!$L10*Registre!$M10)</f>
        <v/>
      </c>
    </row>
    <row r="11" spans="1:14" ht="20.100000000000001" customHeight="1" x14ac:dyDescent="0.2">
      <c r="A11" s="38" t="s">
        <v>16</v>
      </c>
      <c r="B11" s="24" t="s">
        <v>24</v>
      </c>
      <c r="C11" s="24"/>
      <c r="D11" s="25"/>
      <c r="E11" s="26"/>
      <c r="F11" s="26"/>
      <c r="G11" s="26"/>
      <c r="H11" s="26"/>
      <c r="I11" s="26"/>
      <c r="J11" s="34" t="str">
        <f>IF(ISNUMBER(Registre!$N11), IF(Registre!$N11&gt;1.3, "risque élevé", IF(Registre!$N11&gt;1.1, "risque moyen", "faible risque")), "")</f>
        <v/>
      </c>
      <c r="K11" s="24">
        <f>IF(Registre!$D11&gt;250,1.2,1)</f>
        <v>1</v>
      </c>
      <c r="L11" s="23" t="str">
        <f>IF(Registre!$E11="Données personnelles particulièrement sensibles", 1.2, IF(Registre!$E11="Données personnelles ordinaires", 1, ""))</f>
        <v/>
      </c>
      <c r="M11" s="23" t="str">
        <f>IF(Registre!$F11="Externe", 1.1, IF(Registre!$F11="Interne", 1, ""))</f>
        <v/>
      </c>
      <c r="N11" s="26" t="str">
        <f>IF(OR(Registre!$K11="",Registre!$L11="",Registre!$M11=""), "", Registre!$K11*Registre!$L11*Registre!$M11)</f>
        <v/>
      </c>
    </row>
    <row r="12" spans="1:14" ht="20.100000000000001" customHeight="1" x14ac:dyDescent="0.2">
      <c r="A12" s="38" t="s">
        <v>16</v>
      </c>
      <c r="B12" s="22" t="s">
        <v>25</v>
      </c>
      <c r="C12" s="22"/>
      <c r="D12" s="27"/>
      <c r="E12" s="23"/>
      <c r="F12" s="23"/>
      <c r="G12" s="23"/>
      <c r="H12" s="23"/>
      <c r="I12" s="23"/>
      <c r="J12" s="34" t="str">
        <f>IF(ISNUMBER(Registre!$N12), IF(Registre!$N12&gt;1.3, "risque élevé", IF(Registre!$N12&gt;1.1, "risque moyen", "faible risque")), "")</f>
        <v/>
      </c>
      <c r="K12" s="22">
        <f>IF(Registre!$D12&gt;250,1.2,1)</f>
        <v>1</v>
      </c>
      <c r="L12" s="23" t="str">
        <f>IF(Registre!$E12="Données personnelles particulièrement sensibles", 1.2, IF(Registre!$E12="Données personnelles ordinaires", 1, ""))</f>
        <v/>
      </c>
      <c r="M12" s="23" t="str">
        <f>IF(Registre!$F12="Externe", 1.1, IF(Registre!$F12="Interne", 1, ""))</f>
        <v/>
      </c>
      <c r="N12" s="23" t="str">
        <f>IF(OR(Registre!$K12="",Registre!$L12="",Registre!$M12=""), "", Registre!$K12*Registre!$L12*Registre!$M12)</f>
        <v/>
      </c>
    </row>
    <row r="13" spans="1:14" ht="20.100000000000001" customHeight="1" thickBot="1" x14ac:dyDescent="0.25">
      <c r="A13" s="38" t="s">
        <v>16</v>
      </c>
      <c r="B13" s="24" t="s">
        <v>58</v>
      </c>
      <c r="C13" s="24"/>
      <c r="D13" s="25"/>
      <c r="E13" s="26"/>
      <c r="F13" s="26"/>
      <c r="G13" s="26"/>
      <c r="H13" s="26"/>
      <c r="I13" s="26"/>
      <c r="J13" s="34" t="str">
        <f>IF(ISNUMBER(Registre!$N13), IF(Registre!$N13&gt;1.3, "risque élevé", IF(Registre!$N13&gt;1.1, "risque moyen", "faible risque")), "")</f>
        <v/>
      </c>
      <c r="K13" s="24">
        <f>IF(Registre!$D13&gt;250,1.2,1)</f>
        <v>1</v>
      </c>
      <c r="L13" s="23" t="str">
        <f>IF(Registre!$E13="Données personnelles particulièrement sensibles", 1.2, IF(Registre!$E13="Données personnelles ordinaires", 1, ""))</f>
        <v/>
      </c>
      <c r="M13" s="23" t="str">
        <f>IF(Registre!$F13="Externe", 1.1, IF(Registre!$F13="Interne", 1, ""))</f>
        <v/>
      </c>
      <c r="N13" s="26" t="str">
        <f>IF(OR(Registre!$K13="",Registre!$L13="",Registre!$M13=""), "", Registre!$K13*Registre!$L13*Registre!$M13)</f>
        <v/>
      </c>
    </row>
    <row r="14" spans="1:14" ht="20.100000000000001" customHeight="1" x14ac:dyDescent="0.2">
      <c r="A14" s="39" t="s">
        <v>0</v>
      </c>
      <c r="B14" s="19" t="s">
        <v>26</v>
      </c>
      <c r="C14" s="19"/>
      <c r="D14" s="20"/>
      <c r="E14" s="21"/>
      <c r="F14" s="21"/>
      <c r="G14" s="21"/>
      <c r="H14" s="21"/>
      <c r="I14" s="21"/>
      <c r="J14" s="33" t="str">
        <f>IF(ISNUMBER(Registre!$N14), IF(Registre!$N14&gt;1.3, "risque élevé", IF(Registre!$N14&gt;1.1, "risque moyen", "faible risque")), "")</f>
        <v/>
      </c>
      <c r="K14" s="22">
        <f>IF(Registre!$D14&gt;250,1.2,1)</f>
        <v>1</v>
      </c>
      <c r="L14" s="23" t="str">
        <f>IF(Registre!$E14="Données personnelles particulièrement sensibles", 1.2, IF(Registre!$E14="Données personnelles ordinaires", 1, ""))</f>
        <v/>
      </c>
      <c r="M14" s="23" t="str">
        <f>IF(Registre!$F14="Externe", 1.1, IF(Registre!$F14="Interne", 1, ""))</f>
        <v/>
      </c>
      <c r="N14" s="23" t="str">
        <f>IF(OR(Registre!$K14="",Registre!$L14="",Registre!$M14=""), "", Registre!$K14*Registre!$L14*Registre!$M14)</f>
        <v/>
      </c>
    </row>
    <row r="15" spans="1:14" ht="20.100000000000001" customHeight="1" x14ac:dyDescent="0.2">
      <c r="A15" s="40" t="s">
        <v>0</v>
      </c>
      <c r="B15" s="24" t="s">
        <v>27</v>
      </c>
      <c r="C15" s="24"/>
      <c r="D15" s="25"/>
      <c r="E15" s="26"/>
      <c r="F15" s="26"/>
      <c r="G15" s="26"/>
      <c r="H15" s="26"/>
      <c r="I15" s="26"/>
      <c r="J15" s="34" t="str">
        <f>IF(ISNUMBER(Registre!$N15), IF(Registre!$N15&gt;1.3, "risque élevé", IF(Registre!$N15&gt;1.1, "risque moyen", "faible risque")), "")</f>
        <v/>
      </c>
      <c r="K15" s="24">
        <f>IF(Registre!$D15&gt;250,1.2,1)</f>
        <v>1</v>
      </c>
      <c r="L15" s="23" t="str">
        <f>IF(Registre!$E15="Données personnelles particulièrement sensibles", 1.2, IF(Registre!$E15="Données personnelles ordinaires", 1, ""))</f>
        <v/>
      </c>
      <c r="M15" s="23" t="str">
        <f>IF(Registre!$F15="Externe", 1.1, IF(Registre!$F15="Interne", 1, ""))</f>
        <v/>
      </c>
      <c r="N15" s="26" t="str">
        <f>IF(OR(Registre!$K15="",Registre!$L15="",Registre!$M15=""), "", Registre!$K15*Registre!$L15*Registre!$M15)</f>
        <v/>
      </c>
    </row>
    <row r="16" spans="1:14" ht="20.100000000000001" customHeight="1" thickBot="1" x14ac:dyDescent="0.25">
      <c r="A16" s="40" t="s">
        <v>0</v>
      </c>
      <c r="B16" s="22" t="s">
        <v>28</v>
      </c>
      <c r="C16" s="22"/>
      <c r="D16" s="27"/>
      <c r="E16" s="23"/>
      <c r="F16" s="23"/>
      <c r="G16" s="23"/>
      <c r="H16" s="23"/>
      <c r="I16" s="23"/>
      <c r="J16" s="43" t="str">
        <f>IF(ISNUMBER(Registre!$N16), IF(Registre!$N16&gt;1.3, "risque élevé", IF(Registre!$N16&gt;1.1, "risque moyen", "faible risque")), "")</f>
        <v/>
      </c>
      <c r="K16" s="22">
        <f>IF(Registre!$D16&gt;250,1.2,1)</f>
        <v>1</v>
      </c>
      <c r="L16" s="23" t="str">
        <f>IF(Registre!$E16="Données personnelles particulièrement sensibles", 1.2, IF(Registre!$E16="Données personnelles ordinaires", 1, ""))</f>
        <v/>
      </c>
      <c r="M16" s="23" t="str">
        <f>IF(Registre!$F16="Externe", 1.1, IF(Registre!$F16="Interne", 1, ""))</f>
        <v/>
      </c>
      <c r="N16" s="23" t="str">
        <f>IF(OR(Registre!$K16="",Registre!$L16="",Registre!$M16=""), "", Registre!$K16*Registre!$L16*Registre!$M16)</f>
        <v/>
      </c>
    </row>
  </sheetData>
  <mergeCells count="1">
    <mergeCell ref="A1:J1"/>
  </mergeCells>
  <conditionalFormatting sqref="J4:J40">
    <cfRule type="containsText" dxfId="2" priority="1" operator="containsText" text="faible risque">
      <formula>NOT(ISERROR(SEARCH("faible risque",J4)))</formula>
    </cfRule>
    <cfRule type="containsText" dxfId="1" priority="2" operator="containsText" text="risque élevé">
      <formula>NOT(ISERROR(SEARCH("risque élevé",J4)))</formula>
    </cfRule>
    <cfRule type="containsText" dxfId="0" priority="3" operator="containsText" text="risque moyen">
      <formula>NOT(ISERROR(SEARCH("risque moyen",J4)))</formula>
    </cfRule>
  </conditionalFormatting>
  <dataValidations count="1">
    <dataValidation type="list" allowBlank="1" showInputMessage="1" showErrorMessage="1" sqref="F166:F1048576" xr:uid="{5DB9B4DC-75FE-48F3-B7DF-87B96454255A}">
      <formula1>$A$2:$A$3</formula1>
    </dataValidation>
  </dataValidations>
  <pageMargins left="0.39370078740157483" right="0.39370078740157483" top="0.39370078740157483" bottom="0.39370078740157483" header="0.31496062992125984" footer="0.31496062992125984"/>
  <pageSetup paperSize="9" scale="95" fitToWidth="3" orientation="landscape"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174F4BFE-4961-4923-85DA-0F4329EBE86A}">
          <x14:formula1>
            <xm:f>'Tableau d''aide'!$C$2:$C$3</xm:f>
          </x14:formula1>
          <xm:sqref>F4:F16</xm:sqref>
        </x14:dataValidation>
        <x14:dataValidation type="list" allowBlank="1" showInputMessage="1" showErrorMessage="1" xr:uid="{3DB42958-113A-45B4-9FED-C539A390A943}">
          <x14:formula1>
            <xm:f>'Tableau d''aide'!$B$2:$B$3</xm:f>
          </x14:formula1>
          <xm:sqref>E4:E16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6E2B8-1FE7-4D24-826F-B344D12D4E69}">
  <sheetPr codeName="Tabelle3"/>
  <dimension ref="A1:D8"/>
  <sheetViews>
    <sheetView workbookViewId="0">
      <selection activeCell="B4" sqref="B4"/>
    </sheetView>
  </sheetViews>
  <sheetFormatPr baseColWidth="10" defaultRowHeight="12.75" x14ac:dyDescent="0.2"/>
  <cols>
    <col min="1" max="1" width="37.7109375" customWidth="1"/>
    <col min="2" max="2" width="37.140625" bestFit="1" customWidth="1"/>
    <col min="3" max="3" width="37.140625" customWidth="1"/>
    <col min="4" max="4" width="34" bestFit="1" customWidth="1"/>
  </cols>
  <sheetData>
    <row r="1" spans="1:4" x14ac:dyDescent="0.2">
      <c r="A1" s="4" t="s">
        <v>30</v>
      </c>
      <c r="B1" s="4" t="s">
        <v>32</v>
      </c>
      <c r="C1" s="4" t="s">
        <v>52</v>
      </c>
      <c r="D1" s="4" t="s">
        <v>55</v>
      </c>
    </row>
    <row r="2" spans="1:4" x14ac:dyDescent="0.2">
      <c r="A2" t="s">
        <v>44</v>
      </c>
      <c r="B2" t="s">
        <v>61</v>
      </c>
      <c r="C2" t="s">
        <v>53</v>
      </c>
      <c r="D2" t="s">
        <v>56</v>
      </c>
    </row>
    <row r="3" spans="1:4" x14ac:dyDescent="0.2">
      <c r="A3" t="s">
        <v>45</v>
      </c>
      <c r="B3" t="s">
        <v>51</v>
      </c>
      <c r="C3" t="s">
        <v>54</v>
      </c>
      <c r="D3" t="s">
        <v>57</v>
      </c>
    </row>
    <row r="4" spans="1:4" x14ac:dyDescent="0.2">
      <c r="A4" t="s">
        <v>46</v>
      </c>
    </row>
    <row r="5" spans="1:4" x14ac:dyDescent="0.2">
      <c r="A5" t="s">
        <v>47</v>
      </c>
    </row>
    <row r="6" spans="1:4" x14ac:dyDescent="0.2">
      <c r="A6" t="s">
        <v>48</v>
      </c>
    </row>
    <row r="7" spans="1:4" x14ac:dyDescent="0.2">
      <c r="A7" t="s">
        <v>49</v>
      </c>
    </row>
    <row r="8" spans="1:4" x14ac:dyDescent="0.2">
      <c r="A8" t="s">
        <v>50</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F c E A A B Q S w M E F A A C A A g A i l P R W C O 1 n h u n A A A A 9 w A A A B I A H A B D b 2 5 m a W c v U G F j a 2 F n Z S 5 4 b W w g o h g A K K A U A A A A A A A A A A A A A A A A A A A A A A A A A A A A h Y + x D o I w G I R f h X S n L U i I m J 8 y s D h I Y m J i X J t S o R G K o c X y b g 4 + k q 8 g R l E 3 x 7 v 7 L r m 7 X 2 + Q j W 3 j X W R v V K d T F G C K P K l F V y p d p W i w R 3 + J M g Z b L k 6 8 k t 4 E a 7 M a j U p R b e 1 5 R Y h z D r s F 7 v q K h J Q G 5 F B s d q K W L f e V N p Z r I d G n V f 5 v I Q b 7 1 x g W 4 i T G Q R J H E a Z A Z h c K p b 9 E O A 1 + p j 8 m 5 E N j h 1 6 y U v r 5 G s g s g b x P s A d Q S w M E F A A C A A g A i l P R 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p T 0 V i I r C F s T g E A A N 4 C A A A T A B w A R m 9 y b X V s Y X M v U 2 V j d G l v b j E u b S C i G A A o o B Q A A A A A A A A A A A A A A A A A A A A A A A A A A A C N k s 9 K w 0 A Q x u + B v M M S L y 2 E Q q 2 e p A e J 4 k U K 0 o K H 0 s M 0 m e r S z W 6 c n S 0 t o Q / g e 3 j p c + T F 3 K R U 1 K T o X n b 3 m 9 8 3 f 9 i 1 m L I 0 W k y P + / A m D M L A v g J h J m a w R K V w J M Z C I Y e B 8 O v J 1 Z J X 7 r c p q k H i i F D z s 6 H 1 0 p h 1 r 1 / O J 5 D j O D p 5 o 8 V + n h j N H l r E x x Q X 0 Q N W H z p D Y i Q x 2 x W R T + d 5 h Y M Z g b Y r Q 3 l i l M u 1 j 6 H t H U v G Z R l N C 1 C M w y g W 7 C O C c c v 7 W J T R r e 9 9 I 7 k 6 i B w 1 a B b g B B N I R n / n F p 6 A R 1 8 M S R Q Z W l E g W a O 1 P 6 V G p 0 i 6 O q B t m S Y m X 1 J t + C f / q 0 j m H T X 3 5 f Y j / W 1 C y 1 I D g 6 Q O + F F a 7 u B E b w W p U w w s V / 2 u M R o L F I W S K d R v 3 s 5 8 5 8 j 3 W s / q J 7 R I m 4 Z r Y d X 7 B p R r Y k 1 O k v b N d T R 6 f L b L k w 5 6 9 0 0 e n c G v z u j X P / R 9 P w y k P v e v b j 4 B U E s B A i 0 A F A A C A A g A i l P R W C O 1 n h u n A A A A 9 w A A A B I A A A A A A A A A A A A A A A A A A A A A A E N v b m Z p Z y 9 Q Y W N r Y W d l L n h t b F B L A Q I t A B Q A A g A I A I p T 0 V g P y u m r p A A A A O k A A A A T A A A A A A A A A A A A A A A A A P M A A A B b Q 2 9 u d G V u d F 9 U e X B l c 1 0 u e G 1 s U E s B A i 0 A F A A C A A g A i l P R W I i s I W x O A Q A A 3 g I A A B M A A A A A A A A A A A A A A A A A 5 A E A A E Z v c m 1 1 b G F z L 1 N l Y 3 R p b 2 4 x L m 1 Q S w U G A A A A A A M A A w D C A A A A f 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Y h E A A A A A A A B A E 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Z W x 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T Q i I C 8 + P E V u d H J 5 I F R 5 c G U 9 I k Z p b G x F c n J v c k N v Z G U i I F Z h b H V l P S J z V W 5 r b m 9 3 b i I g L z 4 8 R W 5 0 c n k g V H l w Z T 0 i R m l s b E V y c m 9 y Q 2 9 1 b n Q i I F Z h b H V l P S J s M C I g L z 4 8 R W 5 0 c n k g V H l w Z T 0 i R m l s b E x h c 3 R V c G R h d G V k I i B W Y W x 1 Z T 0 i Z D I w M j Q t M D Y t M T d U M D g 6 M j g 6 M T U u O T Y 5 M j A 4 M F o i I C 8 + P E V u d H J 5 I F R 5 c G U 9 I k Z p b G x D b 2 x 1 b W 5 U e X B l c y I g V m F s d W U 9 I n N C Z 1 l H Q m d Z R 0 J n W U d C Z 0 F H Q m d Z P S I g L z 4 8 R W 5 0 c n k g V H l w Z T 0 i R m l s b E N v b H V t b k 5 h b W V z I i B W Y W x 1 Z T 0 i c 1 s m c X V v d D t T c G F s d G U x J n F 1 b 3 Q 7 L C Z x d W 9 0 O 0 F j d G l 2 a X T D q S B t Z W 5 h b n Q g Y X U g d H J h a X R l b W V u d C Z x d W 9 0 O y w m c X V v d D t D Y X T D q W d v c m l l I G R l c y B w Z X J z b 2 5 u Z X M g Y 2 9 u Y 2 V y b s O p Z X M m c X V v d D s s J n F 1 b 3 Q 7 T m 9 t Y n J l I G R l I H B l c n N v b m 5 l c y B j b 2 5 j Z X J u w 6 l l c y Z x d W 9 0 O y w m c X V v d D t D Y X T D q W d v c m l l I G R l c y B k b 2 5 u w 6 l l c y B w Z X J z b 2 5 u Z W x s Z X M m c X V v d D s s J n F 1 b 3 Q 7 Q 2 F 0 w 6 l n b 3 J p Z S B k Z X M g Z G V z d G l u Y X R h a X J l c y Z x d W 9 0 O y w m c X V v d D t M a X N 0 Z S B k Z X M g Z G V z d G l u Y X R h a X J l c y A o Z m F j d W x 0 Y X R p Z i k m c X V v d D s s J n F 1 b 3 Q 7 T m 9 t I G R l c y B h c H B s a W N h d G l v b n M m c X V v d D s s J n F 1 b 3 Q 7 R H V y w 6 l l I G R l I G N v b n N l c n Z h d G l v b i Z x d W 9 0 O y w m c X V v d D v D i X Z h b H V h d G l v b i B k Z X M g c m l z c X V l c y Z x d W 9 0 O y w m c X V v d D t T c G F s d G U y J n F 1 b 3 Q 7 L C Z x d W 9 0 O 1 N w Y W x 0 Z T M m c X V v d D s s J n F 1 b 3 Q 7 U 3 B h b H R l N C Z x d W 9 0 O y w m c X V v d D t T c G F s d G U 1 J n F 1 b 3 Q 7 X S I g L z 4 8 R W 5 0 c n k g V H l w Z T 0 i R m l s b F N 0 Y X R 1 c y I g V m F s d W U 9 I n N D b 2 1 w b G V 0 Z S I g L z 4 8 R W 5 0 c n k g V H l w Z T 0 i U m V s Y X R p b 2 5 z a G l w S W 5 m b 0 N v b n R h a W 5 l c i I g V m F s d W U 9 I n N 7 J n F 1 b 3 Q 7 Y 2 9 s d W 1 u Q 2 9 1 b n Q m c X V v d D s 6 M T Q s J n F 1 b 3 Q 7 a 2 V 5 Q 2 9 s d W 1 u T m F t Z X M m c X V v d D s 6 W 1 0 s J n F 1 b 3 Q 7 c X V l c n l S Z W x h d G l v b n N o a X B z J n F 1 b 3 Q 7 O l t d L C Z x d W 9 0 O 2 N v b H V t b k l k Z W 5 0 a X R p Z X M m c X V v d D s 6 W y Z x d W 9 0 O 1 N l Y 3 R p b 2 4 x L 1 R h Y m V s b G U z L 0 d l w 6 R u Z G V y d G V y I F R 5 c C 5 7 U 3 B h b H R l M S w w f S Z x d W 9 0 O y w m c X V v d D t T Z W N 0 a W 9 u M S 9 U Y W J l b G x l M y 9 H Z c O k b m R l c n R l c i B U e X A u e 0 F j d G l 2 a X T D q S B t Z W 5 h b n Q g Y X U g d H J h a X R l b W V u d C w x f S Z x d W 9 0 O y w m c X V v d D t T Z W N 0 a W 9 u M S 9 U Y W J l b G x l M y 9 H Z c O k b m R l c n R l c i B U e X A u e 0 N h d M O p Z 2 9 y a W U g Z G V z I H B l c n N v b m 5 l c y B j b 2 5 j Z X J u w 6 l l c y w y f S Z x d W 9 0 O y w m c X V v d D t T Z W N 0 a W 9 u M S 9 U Y W J l b G x l M y 9 H Z c O k b m R l c n R l c i B U e X A u e 0 5 v b W J y Z S B k Z S B w Z X J z b 2 5 u Z X M g Y 2 9 u Y 2 V y b s O p Z X M s M 3 0 m c X V v d D s s J n F 1 b 3 Q 7 U 2 V j d G l v b j E v V G F i Z W x s Z T M v R 2 X D p G 5 k Z X J 0 Z X I g V H l w L n t D Y X T D q W d v c m l l I G R l c y B k b 2 5 u w 6 l l c y B w Z X J z b 2 5 u Z W x s Z X M s N H 0 m c X V v d D s s J n F 1 b 3 Q 7 U 2 V j d G l v b j E v V G F i Z W x s Z T M v R 2 X D p G 5 k Z X J 0 Z X I g V H l w L n t D Y X T D q W d v c m l l I G R l c y B k Z X N 0 a W 5 h d G F p c m V z L D V 9 J n F 1 b 3 Q 7 L C Z x d W 9 0 O 1 N l Y 3 R p b 2 4 x L 1 R h Y m V s b G U z L 0 d l w 6 R u Z G V y d G V y I F R 5 c C 5 7 T G l z d G U g Z G V z I G R l c 3 R p b m F 0 Y W l y Z X M g K G Z h Y 3 V s d G F 0 a W Y p L D Z 9 J n F 1 b 3 Q 7 L C Z x d W 9 0 O 1 N l Y 3 R p b 2 4 x L 1 R h Y m V s b G U z L 0 d l w 6 R u Z G V y d G V y I F R 5 c C 5 7 T m 9 t I G R l c y B h c H B s a W N h d G l v b n M s N 3 0 m c X V v d D s s J n F 1 b 3 Q 7 U 2 V j d G l v b j E v V G F i Z W x s Z T M v R 2 X D p G 5 k Z X J 0 Z X I g V H l w L n t E d X L D q W U g Z G U g Y 2 9 u c 2 V y d m F 0 a W 9 u L D h 9 J n F 1 b 3 Q 7 L C Z x d W 9 0 O 1 N l Y 3 R p b 2 4 x L 1 R h Y m V s b G U z L 0 d l w 6 R u Z G V y d G V y I F R 5 c C 5 7 w 4 l 2 Y W x 1 Y X R p b 2 4 g Z G V z I H J p c 3 F 1 Z X M s O X 0 m c X V v d D s s J n F 1 b 3 Q 7 U 2 V j d G l v b j E v V G F i Z W x s Z T M v R 2 X D p G 5 k Z X J 0 Z X I g V H l w L n t T c G F s d G U y L D E w f S Z x d W 9 0 O y w m c X V v d D t T Z W N 0 a W 9 u M S 9 U Y W J l b G x l M y 9 H Z c O k b m R l c n R l c i B U e X A u e 1 N w Y W x 0 Z T M s M T F 9 J n F 1 b 3 Q 7 L C Z x d W 9 0 O 1 N l Y 3 R p b 2 4 x L 1 R h Y m V s b G U z L 0 d l w 6 R u Z G V y d G V y I F R 5 c C 5 7 U 3 B h b H R l N C w x M n 0 m c X V v d D s s J n F 1 b 3 Q 7 U 2 V j d G l v b j E v V G F i Z W x s Z T M v R 2 X D p G 5 k Z X J 0 Z X I g V H l w L n t T c G F s d G U 1 L D E z f S Z x d W 9 0 O 1 0 s J n F 1 b 3 Q 7 Q 2 9 s d W 1 u Q 2 9 1 b n Q m c X V v d D s 6 M T Q s J n F 1 b 3 Q 7 S 2 V 5 Q 2 9 s d W 1 u T m F t Z X M m c X V v d D s 6 W 1 0 s J n F 1 b 3 Q 7 Q 2 9 s d W 1 u S W R l b n R p d G l l c y Z x d W 9 0 O z p b J n F 1 b 3 Q 7 U 2 V j d G l v b j E v V G F i Z W x s Z T M v R 2 X D p G 5 k Z X J 0 Z X I g V H l w L n t T c G F s d G U x L D B 9 J n F 1 b 3 Q 7 L C Z x d W 9 0 O 1 N l Y 3 R p b 2 4 x L 1 R h Y m V s b G U z L 0 d l w 6 R u Z G V y d G V y I F R 5 c C 5 7 Q W N 0 a X Z p d M O p I G 1 l b m F u d C B h d S B 0 c m F p d G V t Z W 5 0 L D F 9 J n F 1 b 3 Q 7 L C Z x d W 9 0 O 1 N l Y 3 R p b 2 4 x L 1 R h Y m V s b G U z L 0 d l w 6 R u Z G V y d G V y I F R 5 c C 5 7 Q 2 F 0 w 6 l n b 3 J p Z S B k Z X M g c G V y c 2 9 u b m V z I G N v b m N l c m 7 D q W V z L D J 9 J n F 1 b 3 Q 7 L C Z x d W 9 0 O 1 N l Y 3 R p b 2 4 x L 1 R h Y m V s b G U z L 0 d l w 6 R u Z G V y d G V y I F R 5 c C 5 7 T m 9 t Y n J l I G R l I H B l c n N v b m 5 l c y B j b 2 5 j Z X J u w 6 l l c y w z f S Z x d W 9 0 O y w m c X V v d D t T Z W N 0 a W 9 u M S 9 U Y W J l b G x l M y 9 H Z c O k b m R l c n R l c i B U e X A u e 0 N h d M O p Z 2 9 y a W U g Z G V z I G R v b m 7 D q W V z I H B l c n N v b m 5 l b G x l c y w 0 f S Z x d W 9 0 O y w m c X V v d D t T Z W N 0 a W 9 u M S 9 U Y W J l b G x l M y 9 H Z c O k b m R l c n R l c i B U e X A u e 0 N h d M O p Z 2 9 y a W U g Z G V z I G R l c 3 R p b m F 0 Y W l y Z X M s N X 0 m c X V v d D s s J n F 1 b 3 Q 7 U 2 V j d G l v b j E v V G F i Z W x s Z T M v R 2 X D p G 5 k Z X J 0 Z X I g V H l w L n t M a X N 0 Z S B k Z X M g Z G V z d G l u Y X R h a X J l c y A o Z m F j d W x 0 Y X R p Z i k s N n 0 m c X V v d D s s J n F 1 b 3 Q 7 U 2 V j d G l v b j E v V G F i Z W x s Z T M v R 2 X D p G 5 k Z X J 0 Z X I g V H l w L n t O b 2 0 g Z G V z I G F w c G x p Y 2 F 0 a W 9 u c y w 3 f S Z x d W 9 0 O y w m c X V v d D t T Z W N 0 a W 9 u M S 9 U Y W J l b G x l M y 9 H Z c O k b m R l c n R l c i B U e X A u e 0 R 1 c s O p Z S B k Z S B j b 2 5 z Z X J 2 Y X R p b 2 4 s O H 0 m c X V v d D s s J n F 1 b 3 Q 7 U 2 V j d G l v b j E v V G F i Z W x s Z T M v R 2 X D p G 5 k Z X J 0 Z X I g V H l w L n v D i X Z h b H V h d G l v b i B k Z X M g c m l z c X V l c y w 5 f S Z x d W 9 0 O y w m c X V v d D t T Z W N 0 a W 9 u M S 9 U Y W J l b G x l M y 9 H Z c O k b m R l c n R l c i B U e X A u e 1 N w Y W x 0 Z T I s M T B 9 J n F 1 b 3 Q 7 L C Z x d W 9 0 O 1 N l Y 3 R p b 2 4 x L 1 R h Y m V s b G U z L 0 d l w 6 R u Z G V y d G V y I F R 5 c C 5 7 U 3 B h b H R l M y w x M X 0 m c X V v d D s s J n F 1 b 3 Q 7 U 2 V j d G l v b j E v V G F i Z W x s Z T M v R 2 X D p G 5 k Z X J 0 Z X I g V H l w L n t T c G F s d G U 0 L D E y f S Z x d W 9 0 O y w m c X V v d D t T Z W N 0 a W 9 u M S 9 U Y W J l b G x l M y 9 H Z c O k b m R l c n R l c i B U e X A u e 1 N w Y W x 0 Z T U s M T N 9 J n F 1 b 3 Q 7 X S w m c X V v d D t S Z W x h d G l v b n N o a X B J b m Z v J n F 1 b 3 Q 7 O l t d f S I g L z 4 8 L 1 N 0 Y W J s Z U V u d H J p Z X M + P C 9 J d G V t P j x J d G V t P j x J d G V t T G 9 j Y X R p b 2 4 + P E l 0 Z W 1 U e X B l P k Z v c m 1 1 b G E 8 L 0 l 0 Z W 1 U e X B l P j x J d G V t U G F 0 a D 5 T Z W N 0 a W 9 u M S 9 U Y W J l b G x l M y 9 R d W V s b G U 8 L 0 l 0 Z W 1 Q Y X R o P j w v S X R l b U x v Y 2 F 0 a W 9 u P j x T d G F i b G V F b n R y a W V z I C 8 + P C 9 J d G V t P j x J d G V t P j x J d G V t T G 9 j Y X R p b 2 4 + P E l 0 Z W 1 U e X B l P k Z v c m 1 1 b G E 8 L 0 l 0 Z W 1 U e X B l P j x J d G V t U G F 0 a D 5 T Z W N 0 a W 9 u M S 9 U Y W J l b G x l M y 9 H Z S V D M y V B N G 5 k Z X J 0 Z X I l M j B U e X A 8 L 0 l 0 Z W 1 Q Y X R o P j w v S X R l b U x v Y 2 F 0 a W 9 u P j x T d G F i b G V F b n R y a W V z I C 8 + P C 9 J d G V t P j w v S X R l b X M + P C 9 M b 2 N h b F B h Y 2 t h Z 2 V N Z X R h Z G F 0 Y U Z p b G U + F g A A A F B L B Q Y A A A A A A A A A A A A A A A A A A A A A A A D a A A A A A Q A A A N C M n d 8 B F d E R j H o A w E / C l + s B A A A A s 6 z q U I 8 8 I k m B h 2 I L l B a I Y A A A A A A C A A A A A A A D Z g A A w A A A A B A A A A C G G k S x Y S e Q + Y P z I b p g Y m z C A A A A A A S A A A C g A A A A E A A A A G k R M h p Y y d S V u G c J I m s T w o l Q A A A A h D v f g A o F q 7 K u W f z L y V j M M + W + n l s w x S i v x k Q T X t k W e Q 7 4 p x U h d A l o 7 4 M t j X j F p f U o J i h D N q H B M q h 2 z q t Y 4 k C N 2 Q p l d f k m B 1 L y h f L W U O W l C X M U A A A A f d x e 3 0 s 0 + z l k P 7 k y O f B c n 8 4 s / A Q = < / D a t a M a s h u p > 
</file>

<file path=customXml/itemProps1.xml><?xml version="1.0" encoding="utf-8"?>
<ds:datastoreItem xmlns:ds="http://schemas.openxmlformats.org/officeDocument/2006/customXml" ds:itemID="{0930C380-D486-4028-B7B4-485EEC5929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Fiche d'information</vt:lpstr>
      <vt:lpstr>Registre</vt:lpstr>
      <vt:lpstr>Tableau d'aide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 Wüthrich</dc:creator>
  <cp:lastModifiedBy>Lukas Wüthrich</cp:lastModifiedBy>
  <cp:lastPrinted>2024-05-16T07:12:40Z</cp:lastPrinted>
  <dcterms:created xsi:type="dcterms:W3CDTF">2023-10-25T05:30:39Z</dcterms:created>
  <dcterms:modified xsi:type="dcterms:W3CDTF">2024-06-17T08:33:43Z</dcterms:modified>
</cp:coreProperties>
</file>